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03 - 06.04. - ZCU - Výpočetní technika (III.) 034 - 2023 drobné acc připravit\"/>
    </mc:Choice>
  </mc:AlternateContent>
  <xr:revisionPtr revIDLastSave="0" documentId="13_ncr:1_{15BF2E4C-88D2-4410-B60D-EDE6ACF74DA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9" i="1" l="1"/>
  <c r="T7" i="1"/>
  <c r="S10" i="1"/>
  <c r="S7" i="1"/>
  <c r="P8" i="1"/>
  <c r="P9" i="1"/>
  <c r="P10" i="1"/>
  <c r="S8" i="1"/>
  <c r="T8" i="1"/>
  <c r="P7" i="1"/>
  <c r="T9" i="1" l="1"/>
  <c r="T10" i="1"/>
  <c r="R13" i="1"/>
  <c r="Q13" i="1"/>
</calcChain>
</file>

<file path=xl/sharedStrings.xml><?xml version="1.0" encoding="utf-8"?>
<sst xmlns="http://schemas.openxmlformats.org/spreadsheetml/2006/main" count="65" uniqueCount="54">
  <si>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</si>
  <si>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</si>
  <si>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</si>
  <si>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</si>
  <si>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</si>
  <si>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</si>
  <si>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</si>
  <si>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</si>
  <si>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</si>
  <si>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</si>
  <si>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</si>
  <si>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</si>
  <si>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</si>
  <si>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</si>
  <si>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</si>
  <si>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</si>
  <si>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</si>
  <si>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</si>
  <si>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</si>
  <si>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</si>
  <si>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</si>
  <si>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</si>
  <si>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</si>
  <si>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</si>
  <si>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</si>
  <si>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</si>
  <si>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</si>
  <si>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</si>
  <si>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</si>
  <si>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</si>
  <si>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</si>
  <si>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</si>
  <si>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</si>
  <si>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Externí disk 2TB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</si>
  <si>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</si>
  <si>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</si>
  <si>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GAČR 23-06940S</t>
  </si>
  <si>
    <t>Mgr. Sabina Mattová, Ph.D.,
Tel.: 702 020 897</t>
  </si>
  <si>
    <t>Sedláčkova 15, 
301 00 Plzeň, 
Fakulta filozofická - Katedra archeologie,
4. NP - místnost SP 401</t>
  </si>
  <si>
    <t>Formát: 2,5".
Kapacita disku min. 2 TB.
Šířka maximálně 9 cm.
Výška maximálně 12 cm.
Hloubka maximálně 1,6 cm.
Rozhraní: USB 3.2 Gen 1 (USB 3.0) včetně připojovacího kabelu.</t>
  </si>
  <si>
    <t xml:space="preserve">Příloha č. 2 Kupní smlouvy - technická specifikace
Výpočetní technika (III.) 034 - 2023 </t>
  </si>
  <si>
    <t>Drátová myš</t>
  </si>
  <si>
    <t>Ing. Klára Kaľamárová,
Tel.: 37763 1256</t>
  </si>
  <si>
    <t>Univerzitní 8, 
301 00 Plzeň, 
Rektorát - Odbor lidských zdrojů,
místnost UR 206</t>
  </si>
  <si>
    <t>HDMI kabel</t>
  </si>
  <si>
    <t>USB-C hub</t>
  </si>
  <si>
    <t>Jana Malá, 
Tel.: 37763 2701</t>
  </si>
  <si>
    <t>Univerzitní 20,
301 00 Plzeň,
Centrum informatizace a výpočetní techniky,
místnost UI 126</t>
  </si>
  <si>
    <t>Délka min. 6 m.
Standard min. HDMI 2.0.
Kabel je určený pro přenos videa a zvuku.
Pozlacené konektory.
Přenos až 4K obrazu.
Zakončení rovné.</t>
  </si>
  <si>
    <r>
      <t xml:space="preserve">Připojení k notebooku pomocí USB-C.
Konektory min. 1x HDMI </t>
    </r>
    <r>
      <rPr>
        <sz val="11"/>
        <color rgb="FFFF0000"/>
        <rFont val="Calibri"/>
        <family val="2"/>
        <charset val="238"/>
        <scheme val="minor"/>
      </rPr>
      <t>1.4, které zvládne přenos 4K obrazu při 30 Hz</t>
    </r>
    <r>
      <rPr>
        <sz val="11"/>
        <color theme="1"/>
        <rFont val="Calibri"/>
        <family val="2"/>
        <charset val="238"/>
        <scheme val="minor"/>
      </rPr>
      <t>, 3x USB 3.0, 1x RJ-45.
Power delivery až 100W.</t>
    </r>
  </si>
  <si>
    <t>WESTERN DIGITAL 2TB Elements Portable Black (WDBU6Y0020BBK-WESN), záruka 24 měsíců</t>
  </si>
  <si>
    <t>Lenovo IdeaPad M100 RGB Gaming Mouse (GY50Z71902) záruka 24 měsíců</t>
  </si>
  <si>
    <t>PREMIUMCORD kabel HDMI-HDMI, M/M, propojovací, 7,5m, černý, v2.0 (kphdm2-7), záruka 24 měsíců</t>
  </si>
  <si>
    <t>Vention Type-C (USB-C) to HDMI / 3x USB3.0 / RJ45 / SD / TF / 3.5mm / PD 0.15M Gray Aluminum Alloy T (TOLHB),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</si>
</sst>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6">
    <xf numFmtId="0" fontId="0" fillId="0" borderId="0" xfId="0"/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Alignment="1">
      <alignment vertical="top" wrapText="1"/>
    </xf>
    <xf numFmtId="49" fontId="25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top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13" xfId="0" applyNumberForma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indent="1"/>
    </xf>
    <xf numFmtId="0" fontId="2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24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16" fillId="0" borderId="0" xfId="0" applyFont="1" applyAlignment="1">
      <alignment horizontal="left" vertical="center" wrapText="1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3" fillId="6" borderId="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3" zoomScale="70" zoomScaleNormal="70" workbookViewId="0">
      <selection activeCell="R9" sqref="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5" customWidth="1"/>
    <col min="4" max="4" width="12.28515625" style="103" customWidth="1"/>
    <col min="5" max="5" width="10.5703125" style="21" customWidth="1"/>
    <col min="6" max="6" width="80.5703125" style="5" customWidth="1"/>
    <col min="7" max="7" width="26.140625" style="7" bestFit="1" customWidth="1"/>
    <col min="8" max="8" width="23.42578125" style="7" customWidth="1"/>
    <col min="9" max="9" width="24.7109375" style="7" customWidth="1"/>
    <col min="10" max="10" width="16.140625" style="5" customWidth="1"/>
    <col min="11" max="11" width="31.5703125" customWidth="1"/>
    <col min="12" max="12" width="25" customWidth="1"/>
    <col min="13" max="13" width="29.85546875" customWidth="1"/>
    <col min="14" max="14" width="37.42578125" style="7" customWidth="1"/>
    <col min="15" max="15" width="25.7109375" style="7" customWidth="1"/>
    <col min="16" max="16" width="17.7109375" style="7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16" customWidth="1"/>
  </cols>
  <sheetData>
    <row r="1" spans="1:22" ht="40.9" customHeight="1" x14ac:dyDescent="0.25">
      <c r="B1" s="113" t="s">
        <v>40</v>
      </c>
      <c r="C1" s="114"/>
      <c r="D1" s="114"/>
      <c r="E1"/>
      <c r="G1" s="6"/>
      <c r="V1"/>
    </row>
    <row r="2" spans="1:22" ht="78" customHeight="1" x14ac:dyDescent="0.25">
      <c r="C2"/>
      <c r="D2" s="8"/>
      <c r="E2" s="9"/>
      <c r="G2" s="117"/>
      <c r="H2" s="118"/>
      <c r="I2" s="118"/>
      <c r="J2" s="118"/>
      <c r="K2" s="118"/>
      <c r="L2" s="118"/>
      <c r="M2" s="118"/>
      <c r="N2" s="118"/>
      <c r="O2" s="5"/>
      <c r="P2" s="5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118"/>
      <c r="H3" s="118"/>
      <c r="I3" s="118"/>
      <c r="J3" s="118"/>
      <c r="K3" s="118"/>
      <c r="L3" s="118"/>
      <c r="M3" s="118"/>
      <c r="N3" s="118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5"/>
      <c r="O4" s="5"/>
      <c r="P4" s="5"/>
      <c r="Q4" s="10"/>
      <c r="R4" s="10"/>
      <c r="S4" s="10"/>
    </row>
    <row r="5" spans="1:22" ht="27.75" customHeight="1" thickBot="1" x14ac:dyDescent="0.3">
      <c r="B5" s="19"/>
      <c r="C5" s="20"/>
      <c r="D5" s="21"/>
      <c r="G5" s="115" t="s">
        <v>2</v>
      </c>
      <c r="H5" s="116"/>
      <c r="I5" s="5"/>
      <c r="J5"/>
      <c r="N5" s="5"/>
      <c r="O5" s="22"/>
      <c r="P5" s="22"/>
      <c r="R5" s="23" t="s">
        <v>2</v>
      </c>
      <c r="V5" s="24"/>
    </row>
    <row r="6" spans="1:22" ht="70.5" customHeight="1" thickTop="1" thickBot="1" x14ac:dyDescent="0.3"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7" t="s">
        <v>25</v>
      </c>
      <c r="H6" s="28" t="s">
        <v>26</v>
      </c>
      <c r="I6" s="29" t="s">
        <v>17</v>
      </c>
      <c r="J6" s="26" t="s">
        <v>18</v>
      </c>
      <c r="K6" s="26" t="s">
        <v>35</v>
      </c>
      <c r="L6" s="30" t="s">
        <v>19</v>
      </c>
      <c r="M6" s="31" t="s">
        <v>20</v>
      </c>
      <c r="N6" s="30" t="s">
        <v>21</v>
      </c>
      <c r="O6" s="26" t="s">
        <v>29</v>
      </c>
      <c r="P6" s="30" t="s">
        <v>22</v>
      </c>
      <c r="Q6" s="26" t="s">
        <v>5</v>
      </c>
      <c r="R6" s="32" t="s">
        <v>6</v>
      </c>
      <c r="S6" s="33" t="s">
        <v>7</v>
      </c>
      <c r="T6" s="33" t="s">
        <v>8</v>
      </c>
      <c r="U6" s="30" t="s">
        <v>23</v>
      </c>
      <c r="V6" s="30" t="s">
        <v>24</v>
      </c>
    </row>
    <row r="7" spans="1:22" ht="147" customHeight="1" thickTop="1" thickBot="1" x14ac:dyDescent="0.3">
      <c r="A7" s="34"/>
      <c r="B7" s="35">
        <v>1</v>
      </c>
      <c r="C7" s="36" t="s">
        <v>33</v>
      </c>
      <c r="D7" s="37">
        <v>1</v>
      </c>
      <c r="E7" s="38" t="s">
        <v>30</v>
      </c>
      <c r="F7" s="39" t="s">
        <v>39</v>
      </c>
      <c r="G7" s="1" t="s">
        <v>50</v>
      </c>
      <c r="H7" s="40" t="s">
        <v>32</v>
      </c>
      <c r="I7" s="41" t="s">
        <v>31</v>
      </c>
      <c r="J7" s="42" t="s">
        <v>34</v>
      </c>
      <c r="K7" s="43" t="s">
        <v>36</v>
      </c>
      <c r="L7" s="44"/>
      <c r="M7" s="45" t="s">
        <v>37</v>
      </c>
      <c r="N7" s="45" t="s">
        <v>38</v>
      </c>
      <c r="O7" s="46">
        <v>14</v>
      </c>
      <c r="P7" s="47">
        <f>D7*Q7</f>
        <v>1700</v>
      </c>
      <c r="Q7" s="48">
        <v>1700</v>
      </c>
      <c r="R7" s="105">
        <v>1630</v>
      </c>
      <c r="S7" s="49">
        <f>D7*R7</f>
        <v>1630</v>
      </c>
      <c r="T7" s="50" t="str">
        <f>IF(ISNUMBER(R7), IF(R7&gt;Q7,"NEVYHOVUJE","VYHOVUJE")," ")</f>
        <v>VYHOVUJE</v>
      </c>
      <c r="U7" s="51"/>
      <c r="V7" s="52" t="s">
        <v>11</v>
      </c>
    </row>
    <row r="8" spans="1:22" ht="90" customHeight="1" thickBot="1" x14ac:dyDescent="0.3">
      <c r="A8" s="34"/>
      <c r="B8" s="53">
        <v>2</v>
      </c>
      <c r="C8" s="54" t="s">
        <v>41</v>
      </c>
      <c r="D8" s="55">
        <v>1</v>
      </c>
      <c r="E8" s="56" t="s">
        <v>30</v>
      </c>
      <c r="F8" s="57"/>
      <c r="G8" s="2" t="s">
        <v>51</v>
      </c>
      <c r="H8" s="58" t="s">
        <v>32</v>
      </c>
      <c r="I8" s="59" t="s">
        <v>31</v>
      </c>
      <c r="J8" s="59" t="s">
        <v>32</v>
      </c>
      <c r="K8" s="60"/>
      <c r="L8" s="61"/>
      <c r="M8" s="62" t="s">
        <v>42</v>
      </c>
      <c r="N8" s="62" t="s">
        <v>43</v>
      </c>
      <c r="O8" s="63">
        <v>14</v>
      </c>
      <c r="P8" s="64">
        <f>D8*Q8</f>
        <v>300</v>
      </c>
      <c r="Q8" s="65">
        <v>300</v>
      </c>
      <c r="R8" s="106">
        <v>235</v>
      </c>
      <c r="S8" s="66">
        <f>D8*R8</f>
        <v>235</v>
      </c>
      <c r="T8" s="67" t="str">
        <f t="shared" ref="T8:T10" si="0">IF(ISNUMBER(R8), IF(R8&gt;Q8,"NEVYHOVUJE","VYHOVUJE")," ")</f>
        <v>VYHOVUJE</v>
      </c>
      <c r="U8" s="68"/>
      <c r="V8" s="69" t="s">
        <v>13</v>
      </c>
    </row>
    <row r="9" spans="1:22" ht="102" customHeight="1" x14ac:dyDescent="0.25">
      <c r="A9" s="34"/>
      <c r="B9" s="70">
        <v>3</v>
      </c>
      <c r="C9" s="71" t="s">
        <v>44</v>
      </c>
      <c r="D9" s="72">
        <v>2</v>
      </c>
      <c r="E9" s="73" t="s">
        <v>30</v>
      </c>
      <c r="F9" s="74" t="s">
        <v>48</v>
      </c>
      <c r="G9" s="3" t="s">
        <v>52</v>
      </c>
      <c r="H9" s="75" t="s">
        <v>32</v>
      </c>
      <c r="I9" s="128" t="s">
        <v>31</v>
      </c>
      <c r="J9" s="128" t="s">
        <v>32</v>
      </c>
      <c r="K9" s="130"/>
      <c r="L9" s="134"/>
      <c r="M9" s="109" t="s">
        <v>46</v>
      </c>
      <c r="N9" s="109" t="s">
        <v>47</v>
      </c>
      <c r="O9" s="132">
        <v>14</v>
      </c>
      <c r="P9" s="76">
        <f>D9*Q9</f>
        <v>3200</v>
      </c>
      <c r="Q9" s="77">
        <v>1600</v>
      </c>
      <c r="R9" s="107">
        <v>308</v>
      </c>
      <c r="S9" s="78">
        <f>D9*R9</f>
        <v>616</v>
      </c>
      <c r="T9" s="79" t="str">
        <f t="shared" si="0"/>
        <v>VYHOVUJE</v>
      </c>
      <c r="U9" s="80"/>
      <c r="V9" s="111" t="s">
        <v>12</v>
      </c>
    </row>
    <row r="10" spans="1:22" ht="81.75" customHeight="1" thickBot="1" x14ac:dyDescent="0.3">
      <c r="A10" s="34"/>
      <c r="B10" s="81">
        <v>4</v>
      </c>
      <c r="C10" s="82" t="s">
        <v>45</v>
      </c>
      <c r="D10" s="83">
        <v>1</v>
      </c>
      <c r="E10" s="84" t="s">
        <v>30</v>
      </c>
      <c r="F10" s="85" t="s">
        <v>49</v>
      </c>
      <c r="G10" s="4" t="s">
        <v>53</v>
      </c>
      <c r="H10" s="86" t="s">
        <v>32</v>
      </c>
      <c r="I10" s="129"/>
      <c r="J10" s="129"/>
      <c r="K10" s="131"/>
      <c r="L10" s="135"/>
      <c r="M10" s="110"/>
      <c r="N10" s="110"/>
      <c r="O10" s="133"/>
      <c r="P10" s="87">
        <f>D10*Q10</f>
        <v>1400</v>
      </c>
      <c r="Q10" s="88">
        <v>1400</v>
      </c>
      <c r="R10" s="108">
        <v>957</v>
      </c>
      <c r="S10" s="89">
        <f>D10*R10</f>
        <v>957</v>
      </c>
      <c r="T10" s="90" t="str">
        <f t="shared" si="0"/>
        <v>VYHOVUJE</v>
      </c>
      <c r="U10" s="91"/>
      <c r="V10" s="112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26" t="s">
        <v>28</v>
      </c>
      <c r="C12" s="126"/>
      <c r="D12" s="126"/>
      <c r="E12" s="126"/>
      <c r="F12" s="126"/>
      <c r="G12" s="126"/>
      <c r="H12" s="92"/>
      <c r="I12" s="92"/>
      <c r="J12" s="93"/>
      <c r="K12" s="93"/>
      <c r="L12" s="24"/>
      <c r="M12" s="24"/>
      <c r="N12" s="24"/>
      <c r="O12" s="94"/>
      <c r="P12" s="94"/>
      <c r="Q12" s="95" t="s">
        <v>9</v>
      </c>
      <c r="R12" s="123" t="s">
        <v>10</v>
      </c>
      <c r="S12" s="124"/>
      <c r="T12" s="125"/>
      <c r="U12" s="96"/>
      <c r="V12" s="97"/>
    </row>
    <row r="13" spans="1:22" ht="50.45" customHeight="1" thickTop="1" thickBot="1" x14ac:dyDescent="0.3">
      <c r="B13" s="127"/>
      <c r="C13" s="127"/>
      <c r="D13" s="127"/>
      <c r="E13" s="127"/>
      <c r="F13" s="127"/>
      <c r="G13" s="127"/>
      <c r="H13" s="127"/>
      <c r="I13" s="98"/>
      <c r="L13" s="8"/>
      <c r="M13" s="8"/>
      <c r="N13" s="8"/>
      <c r="O13" s="99"/>
      <c r="P13" s="99"/>
      <c r="Q13" s="100">
        <f>SUM(P7:P10)</f>
        <v>6600</v>
      </c>
      <c r="R13" s="120">
        <f>SUM(S7:S10)</f>
        <v>3438</v>
      </c>
      <c r="S13" s="121"/>
      <c r="T13" s="122"/>
    </row>
    <row r="14" spans="1:22" ht="15.75" thickTop="1" x14ac:dyDescent="0.25">
      <c r="B14" s="119" t="s">
        <v>27</v>
      </c>
      <c r="C14" s="119"/>
      <c r="D14" s="119"/>
      <c r="E14" s="119"/>
      <c r="F14" s="119"/>
      <c r="G14" s="119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1"/>
      <c r="C15" s="101"/>
      <c r="D15" s="101"/>
      <c r="E15" s="101"/>
      <c r="F15" s="101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1"/>
      <c r="C16" s="101"/>
      <c r="D16" s="101"/>
      <c r="E16" s="101"/>
      <c r="F16" s="101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01"/>
      <c r="C17" s="101"/>
      <c r="D17" s="101"/>
      <c r="E17" s="101"/>
      <c r="F17" s="101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ht="19.899999999999999" customHeight="1" x14ac:dyDescent="0.25">
      <c r="C18" s="93"/>
      <c r="D18" s="102"/>
      <c r="E18" s="93"/>
      <c r="F18" s="93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H19" s="104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93"/>
      <c r="D20" s="102"/>
      <c r="E20" s="93"/>
      <c r="F20" s="93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93"/>
      <c r="D21" s="102"/>
      <c r="E21" s="93"/>
      <c r="F21" s="93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93"/>
      <c r="D22" s="102"/>
      <c r="E22" s="93"/>
      <c r="F22" s="93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93"/>
      <c r="D23" s="102"/>
      <c r="E23" s="93"/>
      <c r="F23" s="93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93"/>
      <c r="D24" s="102"/>
      <c r="E24" s="93"/>
      <c r="F24" s="93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93"/>
      <c r="D25" s="102"/>
      <c r="E25" s="93"/>
      <c r="F25" s="93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93"/>
      <c r="D26" s="102"/>
      <c r="E26" s="93"/>
      <c r="F26" s="93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93"/>
      <c r="D27" s="102"/>
      <c r="E27" s="93"/>
      <c r="F27" s="93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93"/>
      <c r="D28" s="102"/>
      <c r="E28" s="93"/>
      <c r="F28" s="93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93"/>
      <c r="D29" s="102"/>
      <c r="E29" s="93"/>
      <c r="F29" s="93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93"/>
      <c r="D30" s="102"/>
      <c r="E30" s="93"/>
      <c r="F30" s="93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93"/>
      <c r="D31" s="102"/>
      <c r="E31" s="93"/>
      <c r="F31" s="93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93"/>
      <c r="D32" s="102"/>
      <c r="E32" s="93"/>
      <c r="F32" s="93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3"/>
      <c r="D33" s="102"/>
      <c r="E33" s="93"/>
      <c r="F33" s="93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3"/>
      <c r="D34" s="102"/>
      <c r="E34" s="93"/>
      <c r="F34" s="93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3"/>
      <c r="D35" s="102"/>
      <c r="E35" s="93"/>
      <c r="F35" s="93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3"/>
      <c r="D36" s="102"/>
      <c r="E36" s="93"/>
      <c r="F36" s="93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3"/>
      <c r="D37" s="102"/>
      <c r="E37" s="93"/>
      <c r="F37" s="93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3"/>
      <c r="D38" s="102"/>
      <c r="E38" s="93"/>
      <c r="F38" s="93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3"/>
      <c r="D39" s="102"/>
      <c r="E39" s="93"/>
      <c r="F39" s="93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3"/>
      <c r="D40" s="102"/>
      <c r="E40" s="93"/>
      <c r="F40" s="93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3"/>
      <c r="D41" s="102"/>
      <c r="E41" s="93"/>
      <c r="F41" s="93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3"/>
      <c r="D42" s="102"/>
      <c r="E42" s="93"/>
      <c r="F42" s="93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3"/>
      <c r="D43" s="102"/>
      <c r="E43" s="93"/>
      <c r="F43" s="93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3"/>
      <c r="D44" s="102"/>
      <c r="E44" s="93"/>
      <c r="F44" s="93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3"/>
      <c r="D45" s="102"/>
      <c r="E45" s="93"/>
      <c r="F45" s="93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3"/>
      <c r="D46" s="102"/>
      <c r="E46" s="93"/>
      <c r="F46" s="93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3"/>
      <c r="D47" s="102"/>
      <c r="E47" s="93"/>
      <c r="F47" s="93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3"/>
      <c r="D48" s="102"/>
      <c r="E48" s="93"/>
      <c r="F48" s="93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3"/>
      <c r="D49" s="102"/>
      <c r="E49" s="93"/>
      <c r="F49" s="93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3"/>
      <c r="D50" s="102"/>
      <c r="E50" s="93"/>
      <c r="F50" s="93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3"/>
      <c r="D51" s="102"/>
      <c r="E51" s="93"/>
      <c r="F51" s="93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3"/>
      <c r="D52" s="102"/>
      <c r="E52" s="93"/>
      <c r="F52" s="93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3"/>
      <c r="D53" s="102"/>
      <c r="E53" s="93"/>
      <c r="F53" s="93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3"/>
      <c r="D54" s="102"/>
      <c r="E54" s="93"/>
      <c r="F54" s="93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3"/>
      <c r="D55" s="102"/>
      <c r="E55" s="93"/>
      <c r="F55" s="93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3"/>
      <c r="D56" s="102"/>
      <c r="E56" s="93"/>
      <c r="F56" s="93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3"/>
      <c r="D57" s="102"/>
      <c r="E57" s="93"/>
      <c r="F57" s="93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3"/>
      <c r="D58" s="102"/>
      <c r="E58" s="93"/>
      <c r="F58" s="93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3"/>
      <c r="D59" s="102"/>
      <c r="E59" s="93"/>
      <c r="F59" s="93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3"/>
      <c r="D60" s="102"/>
      <c r="E60" s="93"/>
      <c r="F60" s="93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3"/>
      <c r="D61" s="102"/>
      <c r="E61" s="93"/>
      <c r="F61" s="93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3"/>
      <c r="D62" s="102"/>
      <c r="E62" s="93"/>
      <c r="F62" s="93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3"/>
      <c r="D63" s="102"/>
      <c r="E63" s="93"/>
      <c r="F63" s="93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3"/>
      <c r="D64" s="102"/>
      <c r="E64" s="93"/>
      <c r="F64" s="93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3"/>
      <c r="D65" s="102"/>
      <c r="E65" s="93"/>
      <c r="F65" s="93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3"/>
      <c r="D66" s="102"/>
      <c r="E66" s="93"/>
      <c r="F66" s="93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3"/>
      <c r="D67" s="102"/>
      <c r="E67" s="93"/>
      <c r="F67" s="93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3"/>
      <c r="D68" s="102"/>
      <c r="E68" s="93"/>
      <c r="F68" s="93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3"/>
      <c r="D69" s="102"/>
      <c r="E69" s="93"/>
      <c r="F69" s="93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3"/>
      <c r="D70" s="102"/>
      <c r="E70" s="93"/>
      <c r="F70" s="93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3"/>
      <c r="D71" s="102"/>
      <c r="E71" s="93"/>
      <c r="F71" s="93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3"/>
      <c r="D72" s="102"/>
      <c r="E72" s="93"/>
      <c r="F72" s="93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3"/>
      <c r="D73" s="102"/>
      <c r="E73" s="93"/>
      <c r="F73" s="93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3"/>
      <c r="D74" s="102"/>
      <c r="E74" s="93"/>
      <c r="F74" s="93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3"/>
      <c r="D75" s="102"/>
      <c r="E75" s="93"/>
      <c r="F75" s="93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3"/>
      <c r="D76" s="102"/>
      <c r="E76" s="93"/>
      <c r="F76" s="93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3"/>
      <c r="D77" s="102"/>
      <c r="E77" s="93"/>
      <c r="F77" s="93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3"/>
      <c r="D78" s="102"/>
      <c r="E78" s="93"/>
      <c r="F78" s="93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3"/>
      <c r="D79" s="102"/>
      <c r="E79" s="93"/>
      <c r="F79" s="93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3"/>
      <c r="D80" s="102"/>
      <c r="E80" s="93"/>
      <c r="F80" s="93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3"/>
      <c r="D81" s="102"/>
      <c r="E81" s="93"/>
      <c r="F81" s="93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3"/>
      <c r="D82" s="102"/>
      <c r="E82" s="93"/>
      <c r="F82" s="93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3"/>
      <c r="D83" s="102"/>
      <c r="E83" s="93"/>
      <c r="F83" s="93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3"/>
      <c r="D84" s="102"/>
      <c r="E84" s="93"/>
      <c r="F84" s="93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3"/>
      <c r="D85" s="102"/>
      <c r="E85" s="93"/>
      <c r="F85" s="93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3"/>
      <c r="D86" s="102"/>
      <c r="E86" s="93"/>
      <c r="F86" s="93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3"/>
      <c r="D87" s="102"/>
      <c r="E87" s="93"/>
      <c r="F87" s="93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3"/>
      <c r="D88" s="102"/>
      <c r="E88" s="93"/>
      <c r="F88" s="93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3"/>
      <c r="D89" s="102"/>
      <c r="E89" s="93"/>
      <c r="F89" s="93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3"/>
      <c r="D90" s="102"/>
      <c r="E90" s="93"/>
      <c r="F90" s="93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3"/>
      <c r="D91" s="102"/>
      <c r="E91" s="93"/>
      <c r="F91" s="93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3"/>
      <c r="D92" s="102"/>
      <c r="E92" s="93"/>
      <c r="F92" s="93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93"/>
      <c r="D93" s="102"/>
      <c r="E93" s="93"/>
      <c r="F93" s="93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93"/>
      <c r="D94" s="102"/>
      <c r="E94" s="93"/>
      <c r="F94" s="93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93"/>
      <c r="D95" s="102"/>
      <c r="E95" s="93"/>
      <c r="F95" s="93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93"/>
      <c r="D96" s="102"/>
      <c r="E96" s="93"/>
      <c r="F96" s="93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93"/>
      <c r="D97" s="102"/>
      <c r="E97" s="93"/>
      <c r="F97" s="93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93"/>
      <c r="D98" s="102"/>
      <c r="E98" s="93"/>
      <c r="F98" s="93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93"/>
      <c r="D99" s="102"/>
      <c r="E99" s="93"/>
      <c r="F99" s="93"/>
      <c r="G99" s="15"/>
      <c r="H99" s="15"/>
      <c r="I99" s="10"/>
      <c r="J99" s="10"/>
      <c r="K99" s="10"/>
      <c r="L99" s="10"/>
      <c r="M99" s="10"/>
      <c r="N99" s="16"/>
      <c r="O99" s="16"/>
      <c r="P99" s="16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CVuMdklgnYY2Bg/B2sDYp+J7LoXOVzUJNa9ymV38IhshZk24wHn2MTqkc2WnWw0H4o7vP9FT1rdt6LTioaIeuA==" saltValue="jXUX1/1/V+2EsVtqr+urJQ==" spinCount="100000" sheet="1" objects="1" scenarios="1"/>
  <mergeCells count="16">
    <mergeCell ref="B14:G14"/>
    <mergeCell ref="R13:T13"/>
    <mergeCell ref="R12:T12"/>
    <mergeCell ref="B12:G12"/>
    <mergeCell ref="B13:H13"/>
    <mergeCell ref="M9:M10"/>
    <mergeCell ref="N9:N10"/>
    <mergeCell ref="V9:V10"/>
    <mergeCell ref="B1:D1"/>
    <mergeCell ref="G5:H5"/>
    <mergeCell ref="G2:N3"/>
    <mergeCell ref="I9:I10"/>
    <mergeCell ref="J9:J10"/>
    <mergeCell ref="K9:K10"/>
    <mergeCell ref="O9:O10"/>
    <mergeCell ref="L9:L10"/>
  </mergeCells>
  <conditionalFormatting sqref="D7:D10 B7:B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T7:T10">
    <cfRule type="cellIs" dxfId="5" priority="80" operator="equal">
      <formula>"VYHOVUJE"</formula>
    </cfRule>
  </conditionalFormatting>
  <conditionalFormatting sqref="T7:T10">
    <cfRule type="cellIs" dxfId="4" priority="79" operator="equal">
      <formula>"NEVYHOVUJE"</formula>
    </cfRule>
  </conditionalFormatting>
  <conditionalFormatting sqref="G7:H10 R7:R10">
    <cfRule type="containsBlanks" dxfId="3" priority="73">
      <formula>LEN(TRIM(G7))=0</formula>
    </cfRule>
  </conditionalFormatting>
  <conditionalFormatting sqref="G7:H10 R7:R10">
    <cfRule type="notContainsBlanks" dxfId="2" priority="71">
      <formula>LEN(TRIM(G7))&gt;0</formula>
    </cfRule>
  </conditionalFormatting>
  <conditionalFormatting sqref="G7:H10 R7:R10">
    <cfRule type="notContainsBlanks" dxfId="1" priority="70">
      <formula>LEN(TRIM(G7))&gt;0</formula>
    </cfRule>
  </conditionalFormatting>
  <conditionalFormatting sqref="G7:H10">
    <cfRule type="notContainsBlanks" dxfId="0" priority="69">
      <formula>LEN(TRIM(G7))&gt;0</formula>
    </cfRule>
  </conditionalFormatting>
  <dataValidations count="3">
    <dataValidation type="list" allowBlank="1" showInputMessage="1" showErrorMessage="1" sqref="J7:J9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/6QolAwE2/xkoDqoi0bMUNFU8awuh1qE1P8Z4/DBDWk=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MavZ6rSWVSzHxOnZEGr8av6N8Vmz3wxi9nPHtEm0UcQ=</DigestValue>
    </Reference>
  </SignedInfo>
  <SignatureValue>hNGmyI1NtFTdvrWFsKPv/Xcb1zjFNjKik9TuVUzUmEauRwShDGkKUfqJx9yDiYO4NYBI74HhjAOQ
3PHIuQS6ze/BlMnXuOY7lRzMAGAll3rKAmxBPYHIzSVk0Df2PYpMhXto+5KVC6SW/IJ1Ku8moG0S
vVeOR7CTJcJynGeq2D9NMoPhR5WJhQPuvhODaasuDwx8MmJHVPqNAzV8wA9C5/SfbpwhALj6HsDk
KKFILPydaCYYd0VsToPTnLdPVCq66ZRol05AWB7TYFWjTFxqhZLeTlyhBP0Zz7RvX6v4fL1HsF9v
nJ3StljGyrQRrlt1f9sCpoS7PFWpH4B0aNwzEA==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xWTZixb5YH17BGMCWLj/9AK0Xw80e8YRZNp/3SdZWMA=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zHbNI1sKwO8E589kq4SOvA/JASvzwaplxPAWnbmj7tM=</DigestValue>
      </Reference>
      <Reference URI="/xl/styles.xml?ContentType=application/vnd.openxmlformats-officedocument.spreadsheetml.styles+xml">
        <DigestMethod Algorithm="http://www.w3.org/2001/04/xmlenc#sha256"/>
        <DigestValue>1X/L/4bFFW1fgEcudfS8CJ/u1r3UYf60C9ACtylskrE=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pb15ABslnBAn8KrSAiZne2gcRMSCWnag/nfl9uMM/1k=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SaH1Pr9i/6a7t1UpztrJsAX4spJWNZ/1BtvRSS6Q0t8=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2023-04-05T13:19:26Z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2023-04-05T13:19:26Z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2023-04-04T07:28:50Z</dcterms:modified>
</cp:coreProperties>
</file>